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<sst xmlns="http://schemas.openxmlformats.org/spreadsheetml/2006/main" count="22" uniqueCount="21">
  <si>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___________</t>
  </si>
  <si>
    <t>Minimum Speed Equation:</t>
  </si>
  <si>
    <t>S = V 30Df</t>
  </si>
  <si>
    <t>Where:</t>
  </si>
  <si>
    <t>S = Speed in MPH</t>
  </si>
  <si>
    <t>30 = Mathematical Constant</t>
  </si>
  <si>
    <t>D = Distance in Feet</t>
  </si>
  <si>
    <t>f   =  Drag Factor</t>
  </si>
  <si>
    <r>
      <t xml:space="preserve">   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B</t>
    </r>
    <r>
      <rPr>
        <vertAlign val="superscript"/>
        <sz val="10"/>
        <rFont val="Arial"/>
        <family val="2"/>
      </rPr>
      <t>2</t>
    </r>
  </si>
  <si>
    <t>Pushrod v. Slack Adjuster Angle:</t>
  </si>
  <si>
    <t>Cosine of Angle =</t>
  </si>
  <si>
    <t>-------------------------------</t>
  </si>
  <si>
    <t xml:space="preserve">        -2AB</t>
  </si>
  <si>
    <t>A  =  Distance from Chamber Face to Clevis Pin</t>
  </si>
  <si>
    <t>B  =  Distance from Clevis Pin to Cam Shaft</t>
  </si>
  <si>
    <t>C  =  Distance from Cam Shaft to Chamber Face</t>
  </si>
  <si>
    <t>Angle  =  Angle Between Slack Adjuster and Pushrod</t>
  </si>
  <si>
    <t>Commonwealth Transportation Consultants</t>
  </si>
  <si>
    <t>Enter Data in red cells.  Tab out of cell for results displayed in blue cells.</t>
  </si>
  <si>
    <t>© 2001 Commonwealth Transportation Consultants</t>
  </si>
  <si>
    <t>Vehicle Minimum Speed Calculation and Slack Adjuster Angle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</si>
</sst>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6"/>
      <color indexed="53"/>
      <name val="Arial"/>
      <family val="2"/>
    </font>
    <font>
      <b/>
      <sz val="10"/>
      <color indexed="52"/>
      <name val="Arial"/>
      <family val="2"/>
    </font>
    <font>
      <sz val="8"/>
      <name val="Arial"/>
      <family val="0"/>
    </font>
    <font>
      <b/>
      <sz val="12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>
      <alignment/>
    </xf>
    <xf numFmtId="0" fontId="8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 quotePrefix="1">
      <alignment/>
      <protection/>
    </xf>
    <xf numFmtId="2" fontId="0" fillId="2" borderId="1" xfId="0" applyNumberForma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2" xfId="0" applyFill="1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/>
    </xf>
    <xf numFmtId="2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38" sqref="I38"/>
    </sheetView>
  </sheetViews>
  <sheetFormatPr defaultColWidth="9.140625" defaultRowHeight="12.75"/>
  <cols>
    <col min="8" max="8" width="11.28125" style="0" customWidth="1"/>
  </cols>
  <sheetData>
    <row r="1" spans="1:12" ht="20.25">
      <c r="A1" s="1"/>
      <c r="B1" s="1"/>
      <c r="C1" s="1"/>
      <c r="D1" s="2" t="s">
        <v>17</v>
      </c>
      <c r="E1" s="3"/>
      <c r="F1" s="1"/>
      <c r="G1" s="1"/>
      <c r="H1" s="1"/>
      <c r="I1" s="1"/>
      <c r="J1" s="1"/>
      <c r="K1" s="4"/>
      <c r="L1" s="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</row>
    <row r="3" spans="1:12" ht="18">
      <c r="A3" s="1"/>
      <c r="B3" s="1"/>
      <c r="C3" s="1"/>
      <c r="D3" s="5" t="s">
        <v>20</v>
      </c>
      <c r="E3" s="6"/>
      <c r="F3" s="7"/>
      <c r="G3" s="1"/>
      <c r="H3" s="1"/>
      <c r="I3" s="1"/>
      <c r="J3" s="1"/>
      <c r="K3" s="4"/>
      <c r="L3" s="4"/>
    </row>
    <row r="4" spans="1:12" ht="18">
      <c r="A4" s="1"/>
      <c r="B4" s="1"/>
      <c r="C4" s="1"/>
      <c r="D4" s="1"/>
      <c r="E4" s="6"/>
      <c r="F4" s="7"/>
      <c r="G4" s="1"/>
      <c r="H4" s="1"/>
      <c r="I4" s="1"/>
      <c r="J4" s="1"/>
      <c r="K4" s="4"/>
      <c r="L4" s="4"/>
    </row>
    <row r="5" spans="1:12" ht="12.7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4"/>
      <c r="L5" s="4"/>
    </row>
    <row r="6" spans="1:12" ht="12.75">
      <c r="A6" s="1"/>
      <c r="B6" s="1"/>
      <c r="C6" s="1"/>
      <c r="D6" s="1" t="s">
        <v>0</v>
      </c>
      <c r="E6" s="1"/>
      <c r="F6" s="1"/>
      <c r="G6" s="1"/>
      <c r="H6" s="1"/>
      <c r="I6" s="1"/>
      <c r="J6" s="1"/>
      <c r="K6" s="4"/>
      <c r="L6" s="4"/>
    </row>
    <row r="7" spans="1:12" ht="12.75">
      <c r="A7" s="8" t="s">
        <v>1</v>
      </c>
      <c r="B7" s="1"/>
      <c r="C7" s="1"/>
      <c r="D7" s="1" t="s">
        <v>2</v>
      </c>
      <c r="E7" s="9"/>
      <c r="F7" s="1"/>
      <c r="G7" s="1"/>
      <c r="H7" s="1"/>
      <c r="I7" s="1"/>
      <c r="J7" s="1"/>
      <c r="K7" s="4"/>
      <c r="L7" s="4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4"/>
      <c r="L8" s="4"/>
    </row>
    <row r="9" spans="1:12" ht="14.25" thickBot="1" thickTop="1">
      <c r="A9" s="1"/>
      <c r="B9" s="1" t="s">
        <v>3</v>
      </c>
      <c r="C9" s="1" t="s">
        <v>4</v>
      </c>
      <c r="D9" s="1"/>
      <c r="E9" s="1"/>
      <c r="F9" s="18">
        <f>SQRT(PRODUCT(F11:F15))</f>
        <v>48.98979485566356</v>
      </c>
      <c r="G9" s="1"/>
      <c r="H9" s="1"/>
      <c r="I9" s="1"/>
      <c r="J9" s="1"/>
      <c r="K9" s="4"/>
      <c r="L9" s="4"/>
    </row>
    <row r="10" spans="1:12" ht="13.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4"/>
    </row>
    <row r="11" spans="1:12" ht="12.75">
      <c r="A11" s="1"/>
      <c r="B11" s="1"/>
      <c r="C11" s="1" t="s">
        <v>5</v>
      </c>
      <c r="D11" s="1"/>
      <c r="E11" s="1"/>
      <c r="F11" s="1">
        <v>30</v>
      </c>
      <c r="G11" s="1"/>
      <c r="H11" s="1"/>
      <c r="I11" s="1"/>
      <c r="J11" s="1"/>
      <c r="K11" s="4"/>
      <c r="L11" s="4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4"/>
    </row>
    <row r="13" spans="1:12" ht="14.25" thickBot="1" thickTop="1">
      <c r="A13" s="1"/>
      <c r="B13" s="1"/>
      <c r="C13" s="1" t="s">
        <v>6</v>
      </c>
      <c r="D13" s="1"/>
      <c r="E13" s="1"/>
      <c r="F13" s="10">
        <v>100</v>
      </c>
      <c r="G13" s="1"/>
      <c r="H13" s="1"/>
      <c r="I13" s="1"/>
      <c r="J13" s="1"/>
      <c r="K13" s="4"/>
      <c r="L13" s="4"/>
    </row>
    <row r="14" spans="1:12" ht="14.25" thickBo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4"/>
    </row>
    <row r="15" spans="1:12" ht="14.25" thickBot="1" thickTop="1">
      <c r="A15" s="1"/>
      <c r="B15" s="1"/>
      <c r="C15" s="1" t="s">
        <v>7</v>
      </c>
      <c r="D15" s="1"/>
      <c r="E15" s="1"/>
      <c r="F15" s="10">
        <v>0.8</v>
      </c>
      <c r="G15" s="1"/>
      <c r="H15" s="1"/>
      <c r="I15" s="1"/>
      <c r="J15" s="1"/>
      <c r="K15" s="4"/>
      <c r="L15" s="4"/>
    </row>
    <row r="16" spans="1:12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4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4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4"/>
    </row>
    <row r="19" spans="1:12" ht="14.25">
      <c r="A19" s="1"/>
      <c r="B19" s="1"/>
      <c r="C19" s="1"/>
      <c r="D19" s="1"/>
      <c r="E19" s="1"/>
      <c r="F19" s="1"/>
      <c r="G19" s="1" t="s">
        <v>8</v>
      </c>
      <c r="H19" s="1"/>
      <c r="I19" s="1"/>
      <c r="J19" s="1"/>
      <c r="K19" s="4"/>
      <c r="L19" s="4"/>
    </row>
    <row r="20" spans="1:12" ht="12.75">
      <c r="A20" s="8" t="s">
        <v>9</v>
      </c>
      <c r="B20" s="1"/>
      <c r="C20" s="1"/>
      <c r="D20" s="1"/>
      <c r="E20" s="1" t="s">
        <v>10</v>
      </c>
      <c r="F20" s="1"/>
      <c r="G20" s="11" t="s">
        <v>11</v>
      </c>
      <c r="H20" s="1"/>
      <c r="I20" s="1"/>
      <c r="J20" s="1"/>
      <c r="K20" s="4"/>
      <c r="L20" s="4"/>
    </row>
    <row r="21" spans="1:12" ht="12.75">
      <c r="A21" s="1"/>
      <c r="B21" s="1"/>
      <c r="C21" s="1"/>
      <c r="D21" s="1"/>
      <c r="E21" s="1"/>
      <c r="F21" s="1"/>
      <c r="G21" s="1" t="s">
        <v>12</v>
      </c>
      <c r="H21" s="1"/>
      <c r="I21" s="1"/>
      <c r="J21" s="1"/>
      <c r="K21" s="4"/>
      <c r="L21" s="4"/>
    </row>
    <row r="22" spans="1:12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4"/>
      <c r="L22" s="4"/>
    </row>
    <row r="23" spans="1:12" ht="14.25" thickBot="1" thickTop="1">
      <c r="A23" s="1"/>
      <c r="B23" s="1" t="s">
        <v>3</v>
      </c>
      <c r="C23" s="1" t="s">
        <v>13</v>
      </c>
      <c r="D23" s="1"/>
      <c r="E23" s="1"/>
      <c r="F23" s="1"/>
      <c r="G23" s="1"/>
      <c r="H23" s="12">
        <v>9</v>
      </c>
      <c r="I23" s="1"/>
      <c r="J23" s="1"/>
      <c r="K23" s="4"/>
      <c r="L23" s="4"/>
    </row>
    <row r="24" spans="1:12" ht="14.25" thickBot="1" thickTop="1">
      <c r="A24" s="1"/>
      <c r="B24" s="1"/>
      <c r="C24" s="1"/>
      <c r="D24" s="1"/>
      <c r="E24" s="1"/>
      <c r="F24" s="1"/>
      <c r="G24" s="1"/>
      <c r="H24" s="1"/>
      <c r="I24" s="13"/>
      <c r="J24" s="1"/>
      <c r="K24" s="4"/>
      <c r="L24" s="4"/>
    </row>
    <row r="25" spans="1:12" ht="14.25" thickBot="1" thickTop="1">
      <c r="A25" s="1"/>
      <c r="B25" s="1"/>
      <c r="C25" s="1" t="s">
        <v>14</v>
      </c>
      <c r="D25" s="1"/>
      <c r="E25" s="1"/>
      <c r="F25" s="1"/>
      <c r="G25" s="1"/>
      <c r="H25" s="12">
        <v>6</v>
      </c>
      <c r="I25" s="14"/>
      <c r="J25" s="1"/>
      <c r="K25" s="4"/>
      <c r="L25" s="4"/>
    </row>
    <row r="26" spans="1:12" ht="14.25" thickBot="1" thickTop="1">
      <c r="A26" s="1"/>
      <c r="B26" s="1"/>
      <c r="C26" s="1"/>
      <c r="D26" s="1"/>
      <c r="E26" s="1"/>
      <c r="F26" s="1"/>
      <c r="G26" s="1"/>
      <c r="H26" s="1"/>
      <c r="I26" s="13"/>
      <c r="J26" s="1"/>
      <c r="K26" s="4"/>
      <c r="L26" s="4"/>
    </row>
    <row r="27" spans="1:12" ht="14.25" thickBot="1" thickTop="1">
      <c r="A27" s="1"/>
      <c r="B27" s="1"/>
      <c r="C27" s="1" t="s">
        <v>15</v>
      </c>
      <c r="D27" s="1"/>
      <c r="E27" s="1"/>
      <c r="F27" s="1"/>
      <c r="G27" s="1"/>
      <c r="H27" s="12">
        <v>10.5</v>
      </c>
      <c r="I27" s="13"/>
      <c r="J27" s="1"/>
      <c r="K27" s="4"/>
      <c r="L27" s="4"/>
    </row>
    <row r="28" spans="1:12" ht="14.25" thickBot="1" thickTop="1">
      <c r="A28" s="1"/>
      <c r="B28" s="1"/>
      <c r="C28" s="1"/>
      <c r="D28" s="1"/>
      <c r="E28" s="1"/>
      <c r="F28" s="1"/>
      <c r="G28" s="1"/>
      <c r="H28" s="1"/>
      <c r="I28" s="14"/>
      <c r="J28" s="1"/>
      <c r="K28" s="4"/>
      <c r="L28" s="4"/>
    </row>
    <row r="29" spans="1:12" ht="14.25" thickBot="1" thickTop="1">
      <c r="A29" s="1"/>
      <c r="B29" s="1"/>
      <c r="C29" s="1" t="s">
        <v>16</v>
      </c>
      <c r="D29" s="1"/>
      <c r="E29" s="1"/>
      <c r="F29" s="1"/>
      <c r="G29" s="1"/>
      <c r="H29" s="15">
        <f>K31</f>
        <v>86.41667830152802</v>
      </c>
      <c r="I29" s="16"/>
      <c r="J29" s="1"/>
      <c r="K29" s="4"/>
      <c r="L29" s="4"/>
    </row>
    <row r="30" spans="1:12" ht="9" customHeight="1" thickTop="1">
      <c r="A30" s="14"/>
      <c r="B30" s="14"/>
      <c r="C30" s="14"/>
      <c r="D30" s="14"/>
      <c r="E30" s="14"/>
      <c r="F30" s="14"/>
      <c r="G30" s="14"/>
      <c r="H30" s="19"/>
      <c r="I30" s="16"/>
      <c r="J30" s="14"/>
      <c r="K30" s="14"/>
      <c r="L30" s="1"/>
    </row>
    <row r="31" spans="1:12" ht="14.25" customHeight="1" hidden="1">
      <c r="A31" s="14">
        <f>POWER(H23,2)</f>
        <v>81</v>
      </c>
      <c r="B31" s="14">
        <f>POWER(H25,2)</f>
        <v>36</v>
      </c>
      <c r="C31" s="14">
        <f>POWER(H27,2)</f>
        <v>110.25</v>
      </c>
      <c r="D31" s="14">
        <f>-A31</f>
        <v>-81</v>
      </c>
      <c r="E31" s="14">
        <f>-B31</f>
        <v>-36</v>
      </c>
      <c r="F31" s="14">
        <f>SUM(C31,D31,E31)</f>
        <v>-6.75</v>
      </c>
      <c r="G31" s="14">
        <v>-2</v>
      </c>
      <c r="H31" s="19">
        <f>PRODUCT(G31,H23,H25)</f>
        <v>-108</v>
      </c>
      <c r="I31" s="16">
        <f>F31/H31</f>
        <v>0.0625</v>
      </c>
      <c r="J31" s="14">
        <f>ACOS(I31)</f>
        <v>1.508255564998405</v>
      </c>
      <c r="K31" s="14">
        <f>DEGREES(J31)</f>
        <v>86.41667830152802</v>
      </c>
      <c r="L31" s="1"/>
    </row>
    <row r="32" spans="1:12" ht="16.5" customHeight="1" hidden="1">
      <c r="A32" s="14"/>
      <c r="B32" s="14"/>
      <c r="C32" s="14"/>
      <c r="D32" s="14"/>
      <c r="E32" s="14"/>
      <c r="F32" s="14"/>
      <c r="G32" s="14"/>
      <c r="H32" s="19"/>
      <c r="I32" s="16"/>
      <c r="J32" s="14"/>
      <c r="K32" s="14"/>
      <c r="L32" s="1"/>
    </row>
    <row r="33" spans="1:12" ht="12.75">
      <c r="A33" s="1"/>
      <c r="B33" s="1"/>
      <c r="C33" s="1"/>
      <c r="D33" s="1"/>
      <c r="E33" s="1"/>
      <c r="F33" s="1"/>
      <c r="G33" s="1"/>
      <c r="H33" s="17"/>
      <c r="I33" s="20"/>
      <c r="J33" s="1"/>
      <c r="K33" s="1"/>
      <c r="L33" s="1"/>
    </row>
    <row r="34" spans="1:12" ht="12.75">
      <c r="A34" s="1"/>
      <c r="B34" s="1"/>
      <c r="C34" s="1"/>
      <c r="D34" s="1" t="s">
        <v>19</v>
      </c>
      <c r="E34" s="1"/>
      <c r="F34" s="1"/>
      <c r="G34" s="1"/>
      <c r="H34" s="1"/>
      <c r="I34" s="14"/>
      <c r="J34" s="1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sheetProtection password="EF1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Baade</dc:creator>
  <cp:keywords/>
  <dc:description/>
  <cp:lastModifiedBy>Ron Baade</cp:lastModifiedBy>
  <dcterms:created xsi:type="dcterms:W3CDTF">2007-10-29T22:57:44Z</dcterms:created>
  <dcterms:modified xsi:type="dcterms:W3CDTF">2007-11-12T16:39:05Z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